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6275" windowHeight="77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" i="1" l="1"/>
  <c r="E4" i="1" l="1"/>
  <c r="D9" i="1" l="1"/>
  <c r="D6" i="1"/>
  <c r="D7" i="1"/>
  <c r="E6" i="1"/>
  <c r="E8" i="1" l="1"/>
  <c r="E7" i="1"/>
  <c r="E5" i="1"/>
  <c r="C9" i="1" l="1"/>
  <c r="C1" i="1" s="1"/>
  <c r="E3" i="1" l="1"/>
  <c r="E9" i="1" s="1"/>
  <c r="F9" i="1"/>
</calcChain>
</file>

<file path=xl/sharedStrings.xml><?xml version="1.0" encoding="utf-8"?>
<sst xmlns="http://schemas.openxmlformats.org/spreadsheetml/2006/main" count="16" uniqueCount="16">
  <si>
    <t>№ п/п</t>
  </si>
  <si>
    <t>Наименование</t>
  </si>
  <si>
    <t>Проектные работы</t>
  </si>
  <si>
    <t>Примечание</t>
  </si>
  <si>
    <t>Общестроительные работы</t>
  </si>
  <si>
    <t>Обустройство площадки и устройство фундаментов</t>
  </si>
  <si>
    <t>Проектная стоимость, руб</t>
  </si>
  <si>
    <t>Договорная стоимость, руб</t>
  </si>
  <si>
    <t>Договорной коэффициент</t>
  </si>
  <si>
    <t>Поставка и монтаж оборудования ТХ, комлектация обеденного зала с учётом сборки и установки</t>
  </si>
  <si>
    <t>Стоимость доставки до места монтажа</t>
  </si>
  <si>
    <t>Монтаж внутренних инженерных сетей, пусконаладочные работы</t>
  </si>
  <si>
    <t>проекты не согласованы</t>
  </si>
  <si>
    <t>Дополнительные работы по возведению антивандальной бетонной стены по периметру здания</t>
  </si>
  <si>
    <t>Дополнительные работы по  устройству светопрозрачной перегородки в обеденном зале</t>
  </si>
  <si>
    <t>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</si>
</sst>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0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horizontal="right" vertical="top" wrapText="1"/>
    </xf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center" vertical="center" wrapText="1"/>
    </xf>
  </cellXfs>
  <cellStyles count="2">
    <cellStyle name="Итоги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9525</xdr:rowOff>
    </xdr:from>
    <xdr:to>
      <xdr:col>6</xdr:col>
      <xdr:colOff>323850</xdr:colOff>
      <xdr:row>52</xdr:row>
      <xdr:rowOff>180975</xdr:rowOff>
    </xdr:to>
    <xdr:pic>
      <xdr:nvPicPr>
        <xdr:cNvPr id="2" name="Рисунок 1" descr="C:\Users\Вадим\Desktop\Сводка затрат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859" t="11972" r="36057" b="31020"/>
        <a:stretch/>
      </xdr:blipFill>
      <xdr:spPr bwMode="auto">
        <a:xfrm>
          <a:off x="0" y="4600575"/>
          <a:ext cx="6267450" cy="7600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G11" sqref="G11"/>
    </sheetView>
  </sheetViews>
  <sheetFormatPr defaultRowHeight="15" x14ac:dyDescent="0.25"/>
  <cols>
    <col min="2" max="2" width="27.7109375" customWidth="1"/>
    <col min="3" max="3" width="12.42578125" customWidth="1"/>
    <col min="4" max="4" width="16" customWidth="1"/>
    <col min="5" max="5" width="12" customWidth="1"/>
    <col min="6" max="6" width="11.85546875" customWidth="1"/>
  </cols>
  <sheetData>
    <row r="1" spans="1:7" x14ac:dyDescent="0.25">
      <c r="C1" s="11">
        <f>C9/F1</f>
        <v>74974.846666666665</v>
      </c>
      <c r="D1" s="11">
        <f>D9/F1</f>
        <v>64861.593333333331</v>
      </c>
      <c r="F1">
        <v>600</v>
      </c>
      <c r="G1" t="s">
        <v>15</v>
      </c>
    </row>
    <row r="2" spans="1:7" ht="42" customHeight="1" x14ac:dyDescent="0.25">
      <c r="A2" s="1" t="s">
        <v>0</v>
      </c>
      <c r="B2" s="1" t="s">
        <v>1</v>
      </c>
      <c r="C2" s="1" t="s">
        <v>6</v>
      </c>
      <c r="D2" s="1" t="s">
        <v>7</v>
      </c>
      <c r="E2" s="1" t="s">
        <v>8</v>
      </c>
      <c r="F2" s="1" t="s">
        <v>3</v>
      </c>
    </row>
    <row r="3" spans="1:7" x14ac:dyDescent="0.25">
      <c r="A3" s="1">
        <v>1</v>
      </c>
      <c r="B3" s="2" t="s">
        <v>2</v>
      </c>
      <c r="C3" s="3">
        <v>1420361.28</v>
      </c>
      <c r="D3" s="3">
        <v>636113</v>
      </c>
      <c r="E3" s="9">
        <f>D3/C3</f>
        <v>0.44785295752359566</v>
      </c>
      <c r="F3" s="1">
        <v>1</v>
      </c>
    </row>
    <row r="4" spans="1:7" ht="25.5" x14ac:dyDescent="0.25">
      <c r="A4" s="1">
        <v>2</v>
      </c>
      <c r="B4" s="2" t="s">
        <v>5</v>
      </c>
      <c r="C4" s="3">
        <v>4003960.66</v>
      </c>
      <c r="D4" s="3">
        <v>2991642</v>
      </c>
      <c r="E4" s="9">
        <f>D4/C4</f>
        <v>0.74717067774586976</v>
      </c>
      <c r="F4" s="1">
        <v>102</v>
      </c>
    </row>
    <row r="5" spans="1:7" x14ac:dyDescent="0.25">
      <c r="A5" s="1">
        <v>3</v>
      </c>
      <c r="B5" s="2" t="s">
        <v>4</v>
      </c>
      <c r="C5" s="3">
        <v>24336415.579999998</v>
      </c>
      <c r="D5" s="3">
        <v>23127800</v>
      </c>
      <c r="E5" s="9">
        <f t="shared" ref="E5:E8" si="0">D5/C5</f>
        <v>0.9503371572519802</v>
      </c>
      <c r="F5" s="1">
        <v>104</v>
      </c>
    </row>
    <row r="6" spans="1:7" ht="38.25" x14ac:dyDescent="0.25">
      <c r="A6" s="13">
        <v>4</v>
      </c>
      <c r="B6" s="14" t="s">
        <v>11</v>
      </c>
      <c r="C6" s="12">
        <v>7000000</v>
      </c>
      <c r="D6" s="12">
        <f>5559340+262051</f>
        <v>5821391</v>
      </c>
      <c r="E6" s="15">
        <f t="shared" si="0"/>
        <v>0.83162728571428568</v>
      </c>
      <c r="F6" s="13" t="s">
        <v>12</v>
      </c>
    </row>
    <row r="7" spans="1:7" ht="51" x14ac:dyDescent="0.25">
      <c r="A7" s="1">
        <v>5</v>
      </c>
      <c r="B7" s="2" t="s">
        <v>9</v>
      </c>
      <c r="C7" s="3">
        <v>3374729.2</v>
      </c>
      <c r="D7" s="3">
        <f>3481540+652070</f>
        <v>4133610</v>
      </c>
      <c r="E7" s="9">
        <f>D7/C7</f>
        <v>1.2248716134023434</v>
      </c>
      <c r="F7" s="1">
        <v>98</v>
      </c>
    </row>
    <row r="8" spans="1:7" ht="25.5" x14ac:dyDescent="0.25">
      <c r="A8" s="1">
        <v>6</v>
      </c>
      <c r="B8" s="2" t="s">
        <v>10</v>
      </c>
      <c r="C8" s="3">
        <v>4849441.28</v>
      </c>
      <c r="D8" s="3">
        <v>2206400</v>
      </c>
      <c r="E8" s="9">
        <f t="shared" si="0"/>
        <v>0.45498024877620541</v>
      </c>
      <c r="F8" s="1"/>
    </row>
    <row r="9" spans="1:7" x14ac:dyDescent="0.25">
      <c r="A9" s="1"/>
      <c r="B9" s="1"/>
      <c r="C9" s="5">
        <f>SUM(C3:C8)</f>
        <v>44984908</v>
      </c>
      <c r="D9" s="5">
        <f>SUM(D3:D8)</f>
        <v>38916956</v>
      </c>
      <c r="E9" s="10">
        <f>SUM(E3:E8)/6</f>
        <v>0.77613999006904677</v>
      </c>
      <c r="F9" s="3">
        <f>SUM(F3:F8)</f>
        <v>305</v>
      </c>
    </row>
    <row r="10" spans="1:7" x14ac:dyDescent="0.25">
      <c r="A10" s="6"/>
      <c r="B10" s="6"/>
      <c r="C10" s="7"/>
      <c r="D10" s="7"/>
      <c r="E10" s="7"/>
      <c r="F10" s="8"/>
    </row>
    <row r="11" spans="1:7" ht="51" x14ac:dyDescent="0.25">
      <c r="A11" s="1">
        <v>7</v>
      </c>
      <c r="B11" s="2" t="s">
        <v>13</v>
      </c>
      <c r="C11" s="3"/>
      <c r="D11" s="3">
        <v>523494.02</v>
      </c>
      <c r="E11" s="9"/>
      <c r="F11" s="3"/>
    </row>
    <row r="12" spans="1:7" ht="38.25" x14ac:dyDescent="0.25">
      <c r="A12" s="1">
        <v>8</v>
      </c>
      <c r="B12" s="2" t="s">
        <v>14</v>
      </c>
      <c r="C12" s="3"/>
      <c r="D12" s="3">
        <v>185070.02</v>
      </c>
      <c r="E12" s="9"/>
      <c r="F12" s="3"/>
    </row>
    <row r="14" spans="1:7" x14ac:dyDescent="0.25">
      <c r="A14" s="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</dc:creator>
  <cp:lastModifiedBy>Вадим</cp:lastModifiedBy>
  <dcterms:created xsi:type="dcterms:W3CDTF">2015-02-23T05:19:13Z</dcterms:created>
  <dcterms:modified xsi:type="dcterms:W3CDTF">2015-03-30T18:38:07Z</dcterms:modified>
</cp:coreProperties>
</file>